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9 от 23.08.2023" sheetId="1" r:id="rId1"/>
  </sheets>
  <definedNames>
    <definedName name="JR_PAGE_ANCHOR_0_1">'План-гр.Версия 9 от 23.08.2023'!$A$1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<sst xmlns="http://schemas.openxmlformats.org/spreadsheetml/2006/main" count="145" uniqueCount="87">
  <si>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</si>
  <si>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</si>
  <si>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</si>
  <si>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</si>
  <si>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</si>
  <si>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</si>
  <si>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</si>
  <si>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</si>
  <si>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</si>
  <si>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</si>
  <si>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</si>
  <si>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</si>
  <si>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</si>
  <si>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</si>
  <si>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</si>
  <si>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</si>
  <si>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</si>
  <si>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</si>
  <si>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</si>
  <si>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</si>
  <si>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</si>
  <si>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</si>
  <si>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</si>
  <si>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</si>
  <si>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</si>
  <si>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</si>
  <si>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</si>
  <si>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</si>
  <si>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</si>
  <si>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</si>
  <si>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</si>
  <si>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</si>
  <si>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</si>
  <si>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</si>
  <si>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</si>
  <si>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</si>
  <si>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</si>
  <si>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</si>
  <si>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</si>
  <si>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</si>
  <si>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</si>
  <si>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</si>
  <si>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</si>
  <si>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</si>
  <si>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</si>
  <si>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</si>
  <si>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</si>
  <si>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</si>
  <si>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</si>
  <si>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</si>
  <si>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</si>
  <si>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</si>
  <si>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</si>
  <si>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</si>
  <si>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</si>
  <si>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</si>
  <si>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</si>
  <si>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</si>
  <si>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</si>
  <si>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</si>
  <si>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</si>
  <si>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</si>
  <si>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</si>
  <si>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</si>
  <si>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</si>
  <si>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</si>
  <si>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</si>
  <si>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</si>
  <si>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</si>
  <si>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</si>
  <si>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</si>
  <si>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</si>
  <si>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</si>
  <si>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</si>
  <si>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</si>
  <si>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</si>
  <si>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</si>
  <si>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</si>
  <si>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</si>
  <si>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</si>
  <si>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</si>
  <si>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</si>
  <si>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</si>
  <si>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</si>
  <si>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</si>
  <si>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</si>
  <si>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9 от 23.08.2023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</si>
</sst>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22">
      <selection activeCell="N41" sqref="N41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3077938</v>
      </c>
      <c r="J22" s="5">
        <f>988900+1000-7204+149800+435600+33300+512300+17480+22662-8000</f>
        <v>2145838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43" t="s">
        <v>69</v>
      </c>
      <c r="G23" s="44"/>
      <c r="H23" s="4"/>
      <c r="I23" s="18">
        <f>SUM(J23:M23)</f>
        <v>936662</v>
      </c>
      <c r="J23" s="5">
        <f>299100+4900+1304+48000+193300-17480-22662-168000</f>
        <v>338462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4014600</v>
      </c>
      <c r="J24" s="22">
        <f>SUM(J25:J41)</f>
        <v>2484300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375395</v>
      </c>
      <c r="J26" s="6">
        <f>76800-4805+149800</f>
        <v>221795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467958</v>
      </c>
      <c r="J27" s="6">
        <f>164600+193300-17480-22662-11000-168000</f>
        <v>138758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1132036.5</v>
      </c>
      <c r="J28" s="6">
        <f>204000+435600-8000-40263.5</f>
        <v>591336.5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9700</v>
      </c>
      <c r="J29" s="6">
        <f>2400+4900-2400</f>
        <v>4900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0</v>
      </c>
      <c r="J31" s="6">
        <f>34500-34500</f>
        <v>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160300</v>
      </c>
      <c r="J32" s="6">
        <f>7500+1000+33300+34500</f>
        <v>76300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666547</v>
      </c>
      <c r="J36" s="6">
        <f>6400+4805+512300+90100+17480+22662</f>
        <v>653747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276200</v>
      </c>
      <c r="J37" s="6">
        <f>71600+48000+13400</f>
        <v>133000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133196</v>
      </c>
      <c r="J38" s="6">
        <f>130000-7204-90100</f>
        <v>32696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97763.5</v>
      </c>
      <c r="J41" s="6">
        <f>57500+40263.5</f>
        <v>97763.5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2145838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338462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2023-08-25T06:27:44Z</dcterms:modified>
  <cp:category/>
  <cp:version/>
  <cp:contentType/>
  <cp:contentStatus/>
</cp:coreProperties>
</file>