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5 от 15.02.2022" sheetId="1" r:id="rId1"/>
  </sheets>
  <definedNames>
    <definedName name="JR_PAGE_ANCHOR_0_1">'План-гр.Версия 5 от 15.02.2022'!$A$1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<sst xmlns="http://schemas.openxmlformats.org/spreadsheetml/2006/main" count="143" uniqueCount="87">
  <si>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</si>
  <si>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</si>
  <si>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</si>
  <si>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</si>
  <si>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</si>
  <si>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</si>
  <si>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</si>
  <si>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</si>
  <si>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</si>
  <si>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</si>
  <si>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</si>
  <si>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</si>
  <si>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</si>
  <si>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</si>
  <si>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</si>
  <si>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</si>
  <si>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</si>
  <si>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</si>
  <si>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</si>
  <si>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</si>
  <si>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</si>
  <si>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</si>
  <si>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</si>
  <si>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</si>
  <si>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</si>
  <si>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</si>
  <si>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</si>
  <si>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</si>
  <si>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</si>
  <si>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</si>
  <si>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</si>
  <si>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</si>
  <si>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</si>
  <si>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</si>
  <si>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</si>
  <si>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</si>
  <si>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</si>
  <si>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</si>
  <si>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</si>
  <si>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</si>
  <si>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</si>
  <si>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</si>
  <si>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</si>
  <si>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</si>
  <si>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</si>
  <si>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</si>
  <si>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</si>
  <si>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</si>
  <si>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</si>
  <si>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</si>
  <si>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</si>
  <si>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</si>
  <si>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</si>
  <si>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</si>
  <si>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</si>
  <si>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</si>
  <si>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</si>
  <si>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</si>
  <si>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</si>
  <si>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</si>
  <si>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</si>
  <si>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</si>
  <si>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</si>
  <si>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</si>
  <si>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</si>
  <si>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</si>
  <si>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</si>
  <si>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</si>
  <si>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</si>
  <si>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</si>
  <si>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</si>
  <si>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</si>
  <si>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</si>
  <si>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</si>
  <si>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</si>
  <si>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</si>
  <si>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</si>
  <si>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</si>
  <si>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</si>
  <si>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</si>
  <si>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</si>
  <si>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</si>
  <si>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</si>
  <si>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</si>
  <si>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</si>
  <si>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t>Версия 6 от 22.02.2022 г.</t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</si>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</sst>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vertical="top" wrapText="1"/>
      <protection/>
    </xf>
    <xf numFmtId="0" fontId="4" fillId="33" borderId="16" xfId="0" applyNumberFormat="1" applyFont="1" applyFill="1" applyBorder="1" applyAlignment="1" applyProtection="1">
      <alignment vertical="top" wrapText="1"/>
      <protection locked="0"/>
    </xf>
    <xf numFmtId="0" fontId="6" fillId="33" borderId="20" xfId="0" applyNumberFormat="1" applyFont="1" applyFill="1" applyBorder="1" applyAlignment="1" applyProtection="1">
      <alignment vertical="top" wrapText="1"/>
      <protection/>
    </xf>
    <xf numFmtId="49" fontId="4" fillId="33" borderId="21" xfId="0" applyNumberFormat="1" applyFont="1" applyFill="1" applyBorder="1" applyAlignment="1" applyProtection="1">
      <alignment horizontal="center" vertical="top" wrapText="1"/>
      <protection/>
    </xf>
    <xf numFmtId="170" fontId="4" fillId="34" borderId="22" xfId="42" applyFont="1" applyFill="1" applyBorder="1" applyAlignment="1" applyProtection="1">
      <alignment horizontal="right" vertical="center" wrapText="1"/>
      <protection locked="0"/>
    </xf>
    <xf numFmtId="0" fontId="6" fillId="33" borderId="21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19">
      <selection activeCell="F24" sqref="F24:G24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9" t="s">
        <v>2</v>
      </c>
      <c r="T5" s="60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65" t="s">
        <v>23</v>
      </c>
      <c r="B14" s="66"/>
      <c r="C14" s="66"/>
      <c r="D14" s="66"/>
      <c r="E14" s="66"/>
      <c r="F14" s="66"/>
      <c r="G14" s="57" t="s">
        <v>24</v>
      </c>
      <c r="H14" s="58"/>
      <c r="I14" s="58"/>
      <c r="J14" s="58"/>
      <c r="K14" s="58"/>
      <c r="L14" s="58"/>
      <c r="M14" s="58"/>
      <c r="N14" s="58"/>
      <c r="O14" s="58"/>
      <c r="P14" s="58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80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31"/>
      <c r="E17" s="31"/>
      <c r="F17" s="31"/>
      <c r="G17" s="31"/>
      <c r="H17" s="34" t="s">
        <v>30</v>
      </c>
      <c r="I17" s="34" t="s">
        <v>31</v>
      </c>
      <c r="J17" s="31"/>
      <c r="K17" s="31"/>
      <c r="L17" s="31"/>
      <c r="M17" s="31"/>
      <c r="N17" s="34" t="s">
        <v>32</v>
      </c>
      <c r="O17" s="34" t="s">
        <v>33</v>
      </c>
      <c r="P17" s="31"/>
      <c r="Q17" s="31"/>
      <c r="R17" s="34" t="s">
        <v>34</v>
      </c>
      <c r="S17" s="31"/>
      <c r="T17" s="31"/>
    </row>
    <row r="18" spans="1:20" ht="79.5" customHeight="1">
      <c r="A18" s="31"/>
      <c r="B18" s="31"/>
      <c r="C18" s="34" t="s">
        <v>35</v>
      </c>
      <c r="D18" s="31"/>
      <c r="E18" s="31"/>
      <c r="F18" s="34" t="s">
        <v>36</v>
      </c>
      <c r="G18" s="31"/>
      <c r="H18" s="31"/>
      <c r="I18" s="34" t="s">
        <v>37</v>
      </c>
      <c r="J18" s="34" t="s">
        <v>38</v>
      </c>
      <c r="K18" s="34" t="s">
        <v>39</v>
      </c>
      <c r="L18" s="31"/>
      <c r="M18" s="34" t="s">
        <v>40</v>
      </c>
      <c r="N18" s="31"/>
      <c r="O18" s="31"/>
      <c r="P18" s="31"/>
      <c r="Q18" s="31"/>
      <c r="R18" s="31"/>
      <c r="S18" s="31"/>
      <c r="T18" s="31"/>
    </row>
    <row r="19" spans="1:20" ht="99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4" t="s">
        <v>41</v>
      </c>
      <c r="L19" s="34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79.5" customHeight="1">
      <c r="A20" s="31"/>
      <c r="B20" s="31"/>
      <c r="C20" s="2" t="s">
        <v>43</v>
      </c>
      <c r="D20" s="34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39" t="s">
        <v>70</v>
      </c>
      <c r="G22" s="40"/>
      <c r="H22" s="4"/>
      <c r="I22" s="14">
        <f>SUM(J22:M22)</f>
        <v>2565340</v>
      </c>
      <c r="J22" s="5">
        <f>999400-6000+540+260000+447300</f>
        <v>1701240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27" t="s">
        <v>82</v>
      </c>
      <c r="C23" s="9"/>
      <c r="D23" s="7"/>
      <c r="E23" s="8"/>
      <c r="F23" s="41" t="s">
        <v>70</v>
      </c>
      <c r="G23" s="42"/>
      <c r="H23" s="4"/>
      <c r="I23" s="18">
        <f>SUM(J23:M23)</f>
        <v>664200</v>
      </c>
      <c r="J23" s="5">
        <f>221200+600</f>
        <v>221800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67">
        <v>3</v>
      </c>
      <c r="B24" s="68" t="s">
        <v>83</v>
      </c>
      <c r="C24" s="69"/>
      <c r="D24" s="76"/>
      <c r="E24" s="79"/>
      <c r="F24" s="77" t="s">
        <v>70</v>
      </c>
      <c r="G24" s="70"/>
      <c r="H24" s="71"/>
      <c r="I24" s="72">
        <f>SUM(J24:M24)</f>
        <v>6000</v>
      </c>
      <c r="J24" s="73">
        <v>6000</v>
      </c>
      <c r="K24" s="73">
        <v>0</v>
      </c>
      <c r="L24" s="73">
        <v>0</v>
      </c>
      <c r="M24" s="73">
        <v>0</v>
      </c>
      <c r="N24" s="69"/>
      <c r="O24" s="74"/>
      <c r="P24" s="75"/>
      <c r="Q24" s="75"/>
      <c r="R24" s="74"/>
      <c r="S24" s="75"/>
      <c r="T24" s="75"/>
    </row>
    <row r="25" spans="1:20" s="16" customFormat="1" ht="25.5" customHeight="1">
      <c r="A25" s="43" t="s">
        <v>58</v>
      </c>
      <c r="B25" s="44"/>
      <c r="C25" s="44"/>
      <c r="D25" s="78"/>
      <c r="E25" s="78"/>
      <c r="F25" s="44"/>
      <c r="G25" s="44"/>
      <c r="H25" s="44"/>
      <c r="I25" s="22">
        <f>SUM(J25:M25)</f>
        <v>3235540</v>
      </c>
      <c r="J25" s="22">
        <f>SUM(J26:J41)</f>
        <v>1929040</v>
      </c>
      <c r="K25" s="22">
        <f>SUM(K26:K41)</f>
        <v>646300</v>
      </c>
      <c r="L25" s="22">
        <f>SUM(L26:L41)</f>
        <v>660200</v>
      </c>
      <c r="M25" s="22">
        <f>SUM(M26:M41)</f>
        <v>0</v>
      </c>
      <c r="N25" s="23" t="s">
        <v>22</v>
      </c>
      <c r="O25" s="45" t="s">
        <v>22</v>
      </c>
      <c r="P25" s="46"/>
      <c r="Q25" s="46"/>
      <c r="R25" s="45" t="s">
        <v>22</v>
      </c>
      <c r="S25" s="46"/>
      <c r="T25" s="46"/>
    </row>
    <row r="26" spans="1:20" ht="18" customHeight="1">
      <c r="A26" s="37" t="s">
        <v>65</v>
      </c>
      <c r="B26" s="38"/>
      <c r="C26" s="38"/>
      <c r="D26" s="38"/>
      <c r="E26" s="38"/>
      <c r="F26" s="38"/>
      <c r="G26" s="38"/>
      <c r="H26" s="38"/>
      <c r="I26" s="19">
        <f>SUM(J26:M26)</f>
        <v>3000</v>
      </c>
      <c r="J26" s="20">
        <v>1000</v>
      </c>
      <c r="K26" s="20">
        <v>1000</v>
      </c>
      <c r="L26" s="20">
        <v>1000</v>
      </c>
      <c r="M26" s="20"/>
      <c r="N26" s="21" t="s">
        <v>22</v>
      </c>
      <c r="O26" s="35" t="s">
        <v>22</v>
      </c>
      <c r="P26" s="36"/>
      <c r="Q26" s="36"/>
      <c r="R26" s="35" t="s">
        <v>22</v>
      </c>
      <c r="S26" s="36"/>
      <c r="T26" s="36"/>
    </row>
    <row r="27" spans="1:20" ht="18" customHeight="1">
      <c r="A27" s="32" t="s">
        <v>67</v>
      </c>
      <c r="B27" s="33"/>
      <c r="C27" s="33"/>
      <c r="D27" s="33"/>
      <c r="E27" s="33"/>
      <c r="F27" s="33"/>
      <c r="G27" s="33"/>
      <c r="H27" s="33"/>
      <c r="I27" s="13">
        <f aca="true" t="shared" si="0" ref="I27:I41">SUM(J27:M27)</f>
        <v>148290</v>
      </c>
      <c r="J27" s="6">
        <f>37700+2550+140+5000+6000+1500+5000+15000</f>
        <v>72890</v>
      </c>
      <c r="K27" s="6">
        <v>37700</v>
      </c>
      <c r="L27" s="6">
        <v>37700</v>
      </c>
      <c r="M27" s="6"/>
      <c r="N27" s="3"/>
      <c r="O27" s="30" t="s">
        <v>22</v>
      </c>
      <c r="P27" s="31"/>
      <c r="Q27" s="31"/>
      <c r="R27" s="30" t="s">
        <v>22</v>
      </c>
      <c r="S27" s="31"/>
      <c r="T27" s="31"/>
    </row>
    <row r="28" spans="1:20" ht="18" customHeight="1">
      <c r="A28" s="32" t="s">
        <v>71</v>
      </c>
      <c r="B28" s="33"/>
      <c r="C28" s="33"/>
      <c r="D28" s="33"/>
      <c r="E28" s="33"/>
      <c r="F28" s="33"/>
      <c r="G28" s="33"/>
      <c r="H28" s="33"/>
      <c r="I28" s="13">
        <f t="shared" si="0"/>
        <v>445164</v>
      </c>
      <c r="J28" s="6">
        <f>148200+564</f>
        <v>148764</v>
      </c>
      <c r="K28" s="6">
        <v>148200</v>
      </c>
      <c r="L28" s="6">
        <v>148200</v>
      </c>
      <c r="M28" s="6"/>
      <c r="N28" s="3"/>
      <c r="O28" s="30" t="s">
        <v>22</v>
      </c>
      <c r="P28" s="31"/>
      <c r="Q28" s="31"/>
      <c r="R28" s="30" t="s">
        <v>22</v>
      </c>
      <c r="S28" s="31"/>
      <c r="T28" s="31"/>
    </row>
    <row r="29" spans="1:20" ht="18" customHeight="1">
      <c r="A29" s="32" t="s">
        <v>64</v>
      </c>
      <c r="B29" s="33"/>
      <c r="C29" s="33"/>
      <c r="D29" s="33"/>
      <c r="E29" s="33"/>
      <c r="F29" s="33"/>
      <c r="G29" s="33"/>
      <c r="H29" s="33"/>
      <c r="I29" s="13">
        <f t="shared" si="0"/>
        <v>335600</v>
      </c>
      <c r="J29" s="6">
        <f>30000+5000+9500+26100+31000+9000+70000+35000</f>
        <v>215600</v>
      </c>
      <c r="K29" s="6">
        <v>53700</v>
      </c>
      <c r="L29" s="6">
        <v>66300</v>
      </c>
      <c r="M29" s="6"/>
      <c r="N29" s="3"/>
      <c r="O29" s="30" t="s">
        <v>22</v>
      </c>
      <c r="P29" s="31"/>
      <c r="Q29" s="31"/>
      <c r="R29" s="30" t="s">
        <v>22</v>
      </c>
      <c r="S29" s="31"/>
      <c r="T29" s="31"/>
    </row>
    <row r="30" spans="1:20" ht="18" customHeight="1">
      <c r="A30" s="32" t="s">
        <v>63</v>
      </c>
      <c r="B30" s="33"/>
      <c r="C30" s="33"/>
      <c r="D30" s="33"/>
      <c r="E30" s="33"/>
      <c r="F30" s="33"/>
      <c r="G30" s="33"/>
      <c r="H30" s="33"/>
      <c r="I30" s="13">
        <f t="shared" si="0"/>
        <v>722610</v>
      </c>
      <c r="J30" s="6">
        <f>190000-5000+8000+1010+3000+90000+6000+5000+50000</f>
        <v>348010</v>
      </c>
      <c r="K30" s="6">
        <v>188200</v>
      </c>
      <c r="L30" s="6">
        <v>186400</v>
      </c>
      <c r="M30" s="6"/>
      <c r="N30" s="3"/>
      <c r="O30" s="30"/>
      <c r="P30" s="31"/>
      <c r="Q30" s="31"/>
      <c r="R30" s="30" t="s">
        <v>22</v>
      </c>
      <c r="S30" s="31"/>
      <c r="T30" s="31"/>
    </row>
    <row r="31" spans="1:20" ht="18" customHeight="1">
      <c r="A31" s="32" t="s">
        <v>76</v>
      </c>
      <c r="B31" s="33"/>
      <c r="C31" s="33"/>
      <c r="D31" s="33"/>
      <c r="E31" s="33"/>
      <c r="F31" s="33"/>
      <c r="G31" s="33"/>
      <c r="H31" s="33"/>
      <c r="I31" s="13">
        <f>SUM(J31:M31)</f>
        <v>14700</v>
      </c>
      <c r="J31" s="6">
        <v>4900</v>
      </c>
      <c r="K31" s="6">
        <v>4900</v>
      </c>
      <c r="L31" s="6">
        <v>4900</v>
      </c>
      <c r="M31" s="6"/>
      <c r="N31" s="3"/>
      <c r="O31" s="30"/>
      <c r="P31" s="31"/>
      <c r="Q31" s="31"/>
      <c r="R31" s="30" t="s">
        <v>22</v>
      </c>
      <c r="S31" s="31"/>
      <c r="T31" s="31"/>
    </row>
    <row r="32" spans="1:20" ht="18" customHeight="1">
      <c r="A32" s="32" t="s">
        <v>62</v>
      </c>
      <c r="B32" s="33"/>
      <c r="C32" s="33"/>
      <c r="D32" s="33"/>
      <c r="E32" s="33"/>
      <c r="F32" s="33"/>
      <c r="G32" s="33"/>
      <c r="H32" s="33"/>
      <c r="I32" s="13">
        <f t="shared" si="0"/>
        <v>41100</v>
      </c>
      <c r="J32" s="6">
        <v>10800</v>
      </c>
      <c r="K32" s="6">
        <v>13600</v>
      </c>
      <c r="L32" s="6">
        <v>16700</v>
      </c>
      <c r="M32" s="6"/>
      <c r="N32" s="3"/>
      <c r="O32" s="30" t="s">
        <v>22</v>
      </c>
      <c r="P32" s="31"/>
      <c r="Q32" s="31"/>
      <c r="R32" s="30" t="s">
        <v>22</v>
      </c>
      <c r="S32" s="31"/>
      <c r="T32" s="31"/>
    </row>
    <row r="33" spans="1:20" ht="18" customHeight="1">
      <c r="A33" s="32" t="s">
        <v>66</v>
      </c>
      <c r="B33" s="33"/>
      <c r="C33" s="33"/>
      <c r="D33" s="33"/>
      <c r="E33" s="33"/>
      <c r="F33" s="33"/>
      <c r="G33" s="33"/>
      <c r="H33" s="33"/>
      <c r="I33" s="13">
        <f t="shared" si="0"/>
        <v>87740</v>
      </c>
      <c r="J33" s="29">
        <f>24900-8000-9500+540+540+3000+1500+6000+18960</f>
        <v>37940</v>
      </c>
      <c r="K33" s="6">
        <v>24900</v>
      </c>
      <c r="L33" s="6">
        <v>24900</v>
      </c>
      <c r="M33" s="6"/>
      <c r="N33" s="3"/>
      <c r="O33" s="30" t="s">
        <v>22</v>
      </c>
      <c r="P33" s="31"/>
      <c r="Q33" s="31"/>
      <c r="R33" s="30" t="s">
        <v>22</v>
      </c>
      <c r="S33" s="31"/>
      <c r="T33" s="31"/>
    </row>
    <row r="34" spans="1:20" ht="18" customHeight="1">
      <c r="A34" s="32" t="s">
        <v>72</v>
      </c>
      <c r="B34" s="33"/>
      <c r="C34" s="33"/>
      <c r="D34" s="33"/>
      <c r="E34" s="33"/>
      <c r="F34" s="33"/>
      <c r="G34" s="33"/>
      <c r="H34" s="33"/>
      <c r="I34" s="13">
        <f t="shared" si="0"/>
        <v>190200</v>
      </c>
      <c r="J34" s="6">
        <v>63400</v>
      </c>
      <c r="K34" s="6">
        <v>63400</v>
      </c>
      <c r="L34" s="6">
        <v>63400</v>
      </c>
      <c r="M34" s="6"/>
      <c r="N34" s="3"/>
      <c r="O34" s="30" t="s">
        <v>22</v>
      </c>
      <c r="P34" s="31"/>
      <c r="Q34" s="31"/>
      <c r="R34" s="30" t="s">
        <v>22</v>
      </c>
      <c r="S34" s="31"/>
      <c r="T34" s="31"/>
    </row>
    <row r="35" spans="1:20" ht="18" customHeight="1">
      <c r="A35" s="32" t="s">
        <v>74</v>
      </c>
      <c r="B35" s="33"/>
      <c r="C35" s="33"/>
      <c r="D35" s="33"/>
      <c r="E35" s="33"/>
      <c r="F35" s="33"/>
      <c r="G35" s="33"/>
      <c r="H35" s="33"/>
      <c r="I35" s="13">
        <f t="shared" si="0"/>
        <v>558000</v>
      </c>
      <c r="J35" s="6">
        <v>558000</v>
      </c>
      <c r="K35" s="6">
        <v>0</v>
      </c>
      <c r="L35" s="6">
        <v>0</v>
      </c>
      <c r="M35" s="6"/>
      <c r="N35" s="3"/>
      <c r="O35" s="30" t="s">
        <v>22</v>
      </c>
      <c r="P35" s="31"/>
      <c r="Q35" s="31"/>
      <c r="R35" s="30" t="s">
        <v>22</v>
      </c>
      <c r="S35" s="31"/>
      <c r="T35" s="31"/>
    </row>
    <row r="36" spans="1:20" ht="18" customHeight="1">
      <c r="A36" s="32" t="s">
        <v>73</v>
      </c>
      <c r="B36" s="33"/>
      <c r="C36" s="33"/>
      <c r="D36" s="33"/>
      <c r="E36" s="33"/>
      <c r="F36" s="33"/>
      <c r="G36" s="33"/>
      <c r="H36" s="33"/>
      <c r="I36" s="13">
        <f t="shared" si="0"/>
        <v>14136</v>
      </c>
      <c r="J36" s="6">
        <f>4700+36</f>
        <v>4736</v>
      </c>
      <c r="K36" s="6">
        <v>4700</v>
      </c>
      <c r="L36" s="6">
        <v>4700</v>
      </c>
      <c r="M36" s="6"/>
      <c r="N36" s="3"/>
      <c r="O36" s="30" t="s">
        <v>22</v>
      </c>
      <c r="P36" s="31"/>
      <c r="Q36" s="31"/>
      <c r="R36" s="30" t="s">
        <v>22</v>
      </c>
      <c r="S36" s="31"/>
      <c r="T36" s="31"/>
    </row>
    <row r="37" spans="1:20" ht="18" customHeight="1">
      <c r="A37" s="32" t="s">
        <v>60</v>
      </c>
      <c r="B37" s="33"/>
      <c r="C37" s="33"/>
      <c r="D37" s="33"/>
      <c r="E37" s="33"/>
      <c r="F37" s="33"/>
      <c r="G37" s="33"/>
      <c r="H37" s="33"/>
      <c r="I37" s="13">
        <f t="shared" si="0"/>
        <v>368000</v>
      </c>
      <c r="J37" s="6">
        <f>106000-6000+50000+6000</f>
        <v>156000</v>
      </c>
      <c r="K37" s="6">
        <v>106000</v>
      </c>
      <c r="L37" s="6">
        <v>106000</v>
      </c>
      <c r="M37" s="6"/>
      <c r="N37" s="3" t="s">
        <v>22</v>
      </c>
      <c r="O37" s="30" t="s">
        <v>22</v>
      </c>
      <c r="P37" s="31"/>
      <c r="Q37" s="31"/>
      <c r="R37" s="30" t="s">
        <v>22</v>
      </c>
      <c r="S37" s="31"/>
      <c r="T37" s="31"/>
    </row>
    <row r="38" spans="1:20" ht="18" customHeight="1">
      <c r="A38" s="32" t="s">
        <v>84</v>
      </c>
      <c r="B38" s="33"/>
      <c r="C38" s="33"/>
      <c r="D38" s="33"/>
      <c r="E38" s="33"/>
      <c r="F38" s="33"/>
      <c r="G38" s="33"/>
      <c r="H38" s="33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1:20" ht="18" customHeight="1">
      <c r="A39" s="32" t="s">
        <v>86</v>
      </c>
      <c r="B39" s="33"/>
      <c r="C39" s="33"/>
      <c r="D39" s="33"/>
      <c r="E39" s="33"/>
      <c r="F39" s="33"/>
      <c r="G39" s="33"/>
      <c r="H39" s="33"/>
      <c r="I39" s="13">
        <f>SUM(J39:M39)</f>
        <v>260000</v>
      </c>
      <c r="J39" s="6">
        <v>260000</v>
      </c>
      <c r="K39" s="6">
        <v>0</v>
      </c>
      <c r="L39" s="6">
        <v>0</v>
      </c>
      <c r="M39" s="6"/>
      <c r="N39" s="3" t="s">
        <v>22</v>
      </c>
      <c r="O39" s="30" t="s">
        <v>22</v>
      </c>
      <c r="P39" s="31"/>
      <c r="Q39" s="31"/>
      <c r="R39" s="30" t="s">
        <v>22</v>
      </c>
      <c r="S39" s="31"/>
      <c r="T39" s="31"/>
    </row>
    <row r="40" spans="1:20" ht="18" customHeight="1">
      <c r="A40" s="32" t="s">
        <v>61</v>
      </c>
      <c r="B40" s="33"/>
      <c r="C40" s="33"/>
      <c r="D40" s="33"/>
      <c r="E40" s="33"/>
      <c r="F40" s="33"/>
      <c r="G40" s="33"/>
      <c r="H40" s="33"/>
      <c r="I40" s="13">
        <f t="shared" si="0"/>
        <v>3000</v>
      </c>
      <c r="J40" s="6">
        <v>3000</v>
      </c>
      <c r="K40" s="6">
        <v>0</v>
      </c>
      <c r="L40" s="6">
        <v>0</v>
      </c>
      <c r="M40" s="6"/>
      <c r="N40" s="3" t="s">
        <v>22</v>
      </c>
      <c r="O40" s="30" t="s">
        <v>22</v>
      </c>
      <c r="P40" s="31"/>
      <c r="Q40" s="31"/>
      <c r="R40" s="30" t="s">
        <v>22</v>
      </c>
      <c r="S40" s="31"/>
      <c r="T40" s="31"/>
    </row>
    <row r="41" spans="1:20" ht="18" customHeight="1">
      <c r="A41" s="32" t="s">
        <v>77</v>
      </c>
      <c r="B41" s="33"/>
      <c r="C41" s="33"/>
      <c r="D41" s="33"/>
      <c r="E41" s="33"/>
      <c r="F41" s="33"/>
      <c r="G41" s="33"/>
      <c r="H41" s="33"/>
      <c r="I41" s="13">
        <f t="shared" si="0"/>
        <v>38000</v>
      </c>
      <c r="J41" s="6">
        <v>38000</v>
      </c>
      <c r="K41" s="6">
        <v>0</v>
      </c>
      <c r="L41" s="6">
        <v>0</v>
      </c>
      <c r="M41" s="6"/>
      <c r="N41" s="3" t="s">
        <v>22</v>
      </c>
      <c r="O41" s="30" t="s">
        <v>22</v>
      </c>
      <c r="P41" s="31"/>
      <c r="Q41" s="31"/>
      <c r="R41" s="30" t="s">
        <v>22</v>
      </c>
      <c r="S41" s="31"/>
      <c r="T41" s="31"/>
    </row>
    <row r="42" spans="2:6" ht="15">
      <c r="B42" s="15" t="s">
        <v>75</v>
      </c>
      <c r="C42" s="15"/>
      <c r="D42" s="15"/>
      <c r="E42" s="15"/>
      <c r="F42" s="15" t="s">
        <v>69</v>
      </c>
    </row>
    <row r="43" spans="2:6" ht="7.5" customHeight="1">
      <c r="B43" s="15"/>
      <c r="C43" s="15"/>
      <c r="D43" s="15"/>
      <c r="E43" s="15"/>
      <c r="F43" s="15"/>
    </row>
    <row r="44" spans="2:10" ht="15">
      <c r="B44" s="15" t="s">
        <v>59</v>
      </c>
      <c r="C44" s="15"/>
      <c r="D44" s="15"/>
      <c r="E44" s="15"/>
      <c r="F44" s="15"/>
      <c r="J44" s="28"/>
    </row>
    <row r="45" spans="2:10" ht="15">
      <c r="B45" s="15" t="s">
        <v>68</v>
      </c>
      <c r="C45" s="15"/>
      <c r="D45" s="15"/>
      <c r="E45" s="15"/>
      <c r="F45" s="15"/>
      <c r="J45" s="24"/>
    </row>
    <row r="46" spans="2:10" ht="15">
      <c r="B46" s="15" t="s">
        <v>85</v>
      </c>
      <c r="C46" s="15"/>
      <c r="D46" s="15"/>
      <c r="E46" s="15"/>
      <c r="F46" s="15"/>
      <c r="J46" s="24"/>
    </row>
    <row r="47" spans="2:10" ht="15">
      <c r="B47" s="15"/>
      <c r="C47" s="15"/>
      <c r="D47" s="15"/>
      <c r="E47" s="15"/>
      <c r="F47" s="15"/>
      <c r="J47" s="24"/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4">
    <mergeCell ref="A39:H39"/>
    <mergeCell ref="O39:Q39"/>
    <mergeCell ref="R39:T39"/>
    <mergeCell ref="O38:Q38"/>
    <mergeCell ref="R38:T38"/>
    <mergeCell ref="R33:T33"/>
    <mergeCell ref="R34:T34"/>
    <mergeCell ref="A35:H35"/>
    <mergeCell ref="R36:T36"/>
    <mergeCell ref="A33:H33"/>
    <mergeCell ref="O35:Q35"/>
    <mergeCell ref="A36:H36"/>
    <mergeCell ref="O33:Q33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A10:F10"/>
    <mergeCell ref="Q11:R11"/>
    <mergeCell ref="G13:P13"/>
    <mergeCell ref="H17:H20"/>
    <mergeCell ref="B17:B20"/>
    <mergeCell ref="C18:E19"/>
    <mergeCell ref="J18:J20"/>
    <mergeCell ref="I18:I20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R41:T41"/>
    <mergeCell ref="A40:H40"/>
    <mergeCell ref="O40:Q40"/>
    <mergeCell ref="R40:T40"/>
    <mergeCell ref="O41:Q41"/>
    <mergeCell ref="O37:Q37"/>
    <mergeCell ref="A41:H41"/>
    <mergeCell ref="R37:T37"/>
    <mergeCell ref="A37:H37"/>
    <mergeCell ref="A38:H38"/>
    <mergeCell ref="C17:G17"/>
    <mergeCell ref="P16:S16"/>
    <mergeCell ref="Q14:R14"/>
    <mergeCell ref="D21:E21"/>
    <mergeCell ref="R21:T21"/>
    <mergeCell ref="I17:M17"/>
    <mergeCell ref="L19:L20"/>
    <mergeCell ref="N17:N20"/>
    <mergeCell ref="M18:M20"/>
    <mergeCell ref="O17:Q20"/>
    <mergeCell ref="R26:T26"/>
    <mergeCell ref="O28:Q28"/>
    <mergeCell ref="F23:G23"/>
    <mergeCell ref="A27:H27"/>
    <mergeCell ref="A25:H25"/>
    <mergeCell ref="F21:G21"/>
    <mergeCell ref="F24:G24"/>
    <mergeCell ref="R25:T25"/>
    <mergeCell ref="O25:Q25"/>
    <mergeCell ref="O21:Q21"/>
    <mergeCell ref="F18:G20"/>
    <mergeCell ref="K19:K20"/>
    <mergeCell ref="O26:Q26"/>
    <mergeCell ref="A26:H26"/>
    <mergeCell ref="O27:Q27"/>
    <mergeCell ref="A31:H31"/>
    <mergeCell ref="O31:Q31"/>
    <mergeCell ref="F22:G22"/>
    <mergeCell ref="A28:H28"/>
    <mergeCell ref="K18:L18"/>
    <mergeCell ref="R27:T27"/>
    <mergeCell ref="A29:H29"/>
    <mergeCell ref="O30:Q30"/>
    <mergeCell ref="A32:H32"/>
    <mergeCell ref="R28:T28"/>
    <mergeCell ref="R29:T29"/>
    <mergeCell ref="R30:T30"/>
    <mergeCell ref="R32:T32"/>
    <mergeCell ref="O29:Q29"/>
    <mergeCell ref="O34:Q34"/>
    <mergeCell ref="R35:T35"/>
    <mergeCell ref="O36:Q36"/>
    <mergeCell ref="R31:T31"/>
    <mergeCell ref="A30:H30"/>
    <mergeCell ref="A34:H34"/>
    <mergeCell ref="O32:Q32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2022-02-22T03:27:36Z</dcterms:modified>
  <cp:category/>
  <cp:version/>
  <cp:contentType/>
  <cp:contentStatus/>
</cp:coreProperties>
</file>